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C:\Users\asitnicki\Desktop\SKM po PG\"/>
    </mc:Choice>
  </mc:AlternateContent>
  <xr:revisionPtr revIDLastSave="0" documentId="8_{DCC6E526-3F23-45D0-8981-CF60D7D2C13C}" xr6:coauthVersionLast="36" xr6:coauthVersionMax="36" xr10:uidLastSave="{00000000-0000-0000-0000-000000000000}"/>
  <bookViews>
    <workbookView xWindow="0" yWindow="0" windowWidth="19200" windowHeight="6735" xr2:uid="{00000000-000D-0000-FFFF-FFFF00000000}"/>
  </bookViews>
  <sheets>
    <sheet name="załącznik nr 6 - Plan Kosztów" sheetId="1" r:id="rId1"/>
  </sheets>
  <definedNames>
    <definedName name="_xlnm.Print_Area" localSheetId="0">'załącznik nr 6 - Plan Kosztów'!$A$1:$H$24</definedName>
    <definedName name="Z_086B0705_17E4_4DD4_9B17_908CB570503C_.wvu.PrintArea" localSheetId="0" hidden="1">'załącznik nr 6 - Plan Kosztów'!$A$1:$H$24</definedName>
    <definedName name="Z_45CABD82_88D0_4CBA_ADEC_30CE5645A42F_.wvu.PrintArea" localSheetId="0" hidden="1">'załącznik nr 6 - Plan Kosztów'!$A$1:$H$24</definedName>
    <definedName name="Z_898D7529_B182_419D_8387_07E9DBE4AEFC_.wvu.PrintArea" localSheetId="0" hidden="1">'załącznik nr 6 - Plan Kosztów'!$A$1:$H$24</definedName>
    <definedName name="Z_96DBFA1A_5CF3_4967_9FAB_1BBEA262F1CB_.wvu.PrintArea" localSheetId="0" hidden="1">'załącznik nr 6 - Plan Kosztów'!$A$1:$H$24</definedName>
    <definedName name="Z_B0AF179D_E46B_4539_9317_179AE02A6870_.wvu.PrintArea" localSheetId="0" hidden="1">'załącznik nr 6 - Plan Kosztów'!$A$1:$H$24</definedName>
    <definedName name="Z_B28C9AE1_A301_4306_B61A_A190CEA3BF7E_.wvu.PrintArea" localSheetId="0" hidden="1">'załącznik nr 6 - Plan Kosztów'!$A$1:$H$24</definedName>
    <definedName name="Z_BE965A8C_BD9B_4F60_88D2_9989FB92B41A_.wvu.PrintArea" localSheetId="0" hidden="1">'załącznik nr 6 - Plan Kosztów'!$A$1:$H$24</definedName>
    <definedName name="Z_CB58D065_A503_4F02_AC05_04A4FE3FDF82_.wvu.PrintArea" localSheetId="0" hidden="1">'załącznik nr 6 - Plan Kosztów'!$A$1:$H$24</definedName>
    <definedName name="Z_D393C05E_9A9B_4F38_BDD8_C6F19A930B76_.wvu.PrintArea" localSheetId="0" hidden="1">'załącznik nr 6 - Plan Kosztów'!$A$1:$H$24</definedName>
    <definedName name="Z_F2A0F611_7625_4221_B20C_45231BAA0E3F_.wvu.PrintArea" localSheetId="0" hidden="1">'załącznik nr 6 - Plan Kosztów'!$A$1:$H$24</definedName>
    <definedName name="Z_F5084999_653B_4DCA_9390_805B1455ECE1_.wvu.PrintArea" localSheetId="0" hidden="1">'załącznik nr 6 - Plan Kosztów'!$A$1:$H$24</definedName>
    <definedName name="Z_F69A9CA4_F73E_455F_BD40_DBE696D86AEE_.wvu.PrintArea" localSheetId="0" hidden="1">'załącznik nr 6 - Plan Kosztów'!$A$1:$H$24</definedName>
    <definedName name="Z_FC42D3D6_DD66_47B4_9EE9_B3C7C8B9BFB7_.wvu.PrintArea" localSheetId="0" hidden="1">'załącznik nr 6 - Plan Kosztów'!$A$1:$H$24</definedName>
    <definedName name="Z_FCFFD344_1962_459A_A1C9_56FF3772BD1D_.wvu.PrintArea" localSheetId="0" hidden="1">'załącznik nr 6 - Plan Kosztów'!$A$1:$H$24</definedName>
  </definedNames>
  <calcPr calcId="191029"/>
  <customWorkbookViews>
    <customWorkbookView name="Ołdakowski Robert - Widok osobisty" guid="{D393C05E-9A9B-4F38-BDD8-C6F19A930B76}" mergeInterval="0" personalView="1" maximized="1" xWindow="-9" yWindow="-9" windowWidth="1938" windowHeight="1050" activeSheetId="1"/>
    <customWorkbookView name="Solski Jan - Widok osobisty" guid="{F69A9CA4-F73E-455F-BD40-DBE696D86AEE}" mergeInterval="0" personalView="1" xWindow="116" yWindow="428" windowWidth="1906" windowHeight="545" activeSheetId="1"/>
    <customWorkbookView name="PracaZdalna - Widok osobisty" guid="{B0AF179D-E46B-4539-9317-179AE02A6870}" mergeInterval="0" personalView="1" maximized="1" xWindow="-11" yWindow="-11" windowWidth="1942" windowHeight="1042" activeSheetId="1"/>
    <customWorkbookView name="kdluginski - Widok osobisty" guid="{FC42D3D6-DD66-47B4-9EE9-B3C7C8B9BFB7}" mergeInterval="0" personalView="1" xWindow="3" yWindow="26" windowWidth="1825" windowHeight="814" activeSheetId="1" showComments="commIndAndComment"/>
    <customWorkbookView name="Magdalena Lipska - Widok osobisty" guid="{F2A0F611-7625-4221-B20C-45231BAA0E3F}" mergeInterval="0" personalView="1" maximized="1" xWindow="-8" yWindow="-8" windowWidth="1936" windowHeight="1056" activeSheetId="1" showComments="commIndAndComment"/>
    <customWorkbookView name="Monika Stec-Szukalska - Widok osobisty" guid="{45CABD82-88D0-4CBA-ADEC-30CE5645A42F}" mergeInterval="0" personalView="1" maximized="1" xWindow="-1929" yWindow="-9" windowWidth="1938" windowHeight="1050" activeSheetId="1"/>
    <customWorkbookView name="Skrzydlak Magdalena - Widok osobisty" guid="{086B0705-17E4-4DD4-9B17-908CB570503C}" mergeInterval="0" personalView="1" maximized="1" xWindow="-8" yWindow="-8" windowWidth="1936" windowHeight="1056" activeSheetId="1" showComments="commIndAndComment"/>
    <customWorkbookView name="Macina Natalia - Widok osobisty" guid="{898D7529-B182-419D-8387-07E9DBE4AEFC}" mergeInterval="0" personalView="1" maximized="1" xWindow="1912" yWindow="-8" windowWidth="1616" windowHeight="876" activeSheetId="1"/>
    <customWorkbookView name="Kocon Milena - Widok osobisty" guid="{B28C9AE1-A301-4306-B61A-A190CEA3BF7E}" mergeInterval="0" personalView="1" maximized="1" xWindow="-8" yWindow="-8" windowWidth="1936" windowHeight="1056" activeSheetId="1" showComments="commIndAndComment"/>
    <customWorkbookView name="Mateusiak Piotr - Widok osobisty" guid="{CB58D065-A503-4F02-AC05-04A4FE3FDF82}" mergeInterval="0" personalView="1" maximized="1" xWindow="-8" yWindow="-8" windowWidth="1616" windowHeight="876" activeSheetId="1"/>
    <customWorkbookView name="Dyminski Damian - Widok osobisty" guid="{F5084999-653B-4DCA-9390-805B1455ECE1}" mergeInterval="0" personalView="1" maximized="1" windowWidth="1596" windowHeight="675" activeSheetId="1"/>
    <customWorkbookView name="Agnieszka Kowal - Widok osobisty" guid="{96DBFA1A-5CF3-4967-9FAB-1BBEA262F1CB}" mergeInterval="0" personalView="1" maximized="1" xWindow="-8" yWindow="-8" windowWidth="1936" windowHeight="1056" activeSheetId="1"/>
    <customWorkbookView name="Sitnicki Arkadiusz - Widok osobisty" guid="{FCFFD344-1962-459A-A1C9-56FF3772BD1D}" mergeInterval="0" personalView="1" maximized="1" xWindow="-8" yWindow="-8" windowWidth="1616" windowHeight="876" activeSheetId="1"/>
    <customWorkbookView name="Mackiewicz Paweł - Widok osobisty" guid="{BE965A8C-BD9B-4F60-88D2-9989FB92B41A}" mergeInterval="0" personalView="1" maximized="1" xWindow="-11" yWindow="-11" windowWidth="1942" windowHeight="103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H13" i="1"/>
  <c r="G10" i="1" l="1"/>
  <c r="G9" i="1" s="1"/>
  <c r="F10" i="1"/>
  <c r="F9" i="1" s="1"/>
  <c r="E10" i="1"/>
  <c r="D10" i="1"/>
  <c r="D9" i="1" s="1"/>
  <c r="H11" i="1"/>
  <c r="H12" i="1"/>
  <c r="H14" i="1"/>
  <c r="H15" i="1"/>
  <c r="H17" i="1"/>
  <c r="H18" i="1"/>
  <c r="H19" i="1"/>
  <c r="E9" i="1" l="1"/>
  <c r="E20" i="1" s="1"/>
  <c r="C10" i="1"/>
  <c r="C9" i="1" s="1"/>
  <c r="C20" i="1" s="1"/>
  <c r="F20" i="1"/>
  <c r="G20" i="1"/>
  <c r="H10" i="1" l="1"/>
  <c r="H9" i="1" s="1"/>
  <c r="D20" i="1"/>
  <c r="H20" i="1" s="1"/>
  <c r="D24" i="1" l="1"/>
  <c r="E24" i="1" l="1"/>
  <c r="G24" i="1"/>
  <c r="F24" i="1"/>
  <c r="C24" i="1" l="1"/>
  <c r="H24" i="1" s="1"/>
</calcChain>
</file>

<file path=xl/sharedStrings.xml><?xml version="1.0" encoding="utf-8"?>
<sst xmlns="http://schemas.openxmlformats.org/spreadsheetml/2006/main" count="24" uniqueCount="24">
  <si>
    <t>Lp.</t>
  </si>
  <si>
    <t>Wyszczególnienie</t>
  </si>
  <si>
    <t>Prowadzenie ruchu kolejowego</t>
  </si>
  <si>
    <t>Amortyzacja</t>
  </si>
  <si>
    <t>Koszty Straży Ochrony Kolei</t>
  </si>
  <si>
    <t>A</t>
  </si>
  <si>
    <t>I</t>
  </si>
  <si>
    <t>II</t>
  </si>
  <si>
    <t>B</t>
  </si>
  <si>
    <t>C</t>
  </si>
  <si>
    <t>KOSZTY DZIAŁALNOŚCI GOSPODARCZEJ</t>
  </si>
  <si>
    <t>KOSZTY DZIAŁALNOŚCI OPERACYJNEJ, 
w tym:</t>
  </si>
  <si>
    <t>Koszty zarządzania infrastrukturą kolejową, w tym:</t>
  </si>
  <si>
    <t>Administrowanie</t>
  </si>
  <si>
    <t>Koszty pozostałe</t>
  </si>
  <si>
    <t xml:space="preserve">Koszty pozostałej działalności operacyjnej </t>
  </si>
  <si>
    <t>Koszty finansowe</t>
  </si>
  <si>
    <t>OGÓŁEM działalność Zarządcy</t>
  </si>
  <si>
    <t>Utrzymanie i remonty infrastruktury kolejowej</t>
  </si>
  <si>
    <t>Plan Kosztów Zarządcy - Prognoza [tys. zł]</t>
  </si>
  <si>
    <t xml:space="preserve">Załącznik nr 6 </t>
  </si>
  <si>
    <t>Razem w latach 2024-2028</t>
  </si>
  <si>
    <t>Komunikacja zastępcza</t>
  </si>
  <si>
    <t>do Umowy z dnia…….grudnia 2023 r. na realizację programu "Rządowy program wsparcia zadań zarządców infrastruktury kolejowej, w tym w zakresie utrzymania i remontów, do 2028 roku”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</si>
</sst>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"/>
  </numFmts>
  <fonts count="2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2"/>
      <color theme="1"/>
      <name val="Arial Black"/>
      <family val="2"/>
      <charset val="238"/>
    </font>
    <font>
      <sz val="11"/>
      <color theme="1"/>
      <name val="Arial Black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26"/>
      <name val="Arial Black"/>
      <family val="2"/>
      <charset val="238"/>
    </font>
    <font>
      <sz val="26"/>
      <color theme="1"/>
      <name val="Arial Black"/>
      <family val="2"/>
      <charset val="238"/>
    </font>
    <font>
      <i/>
      <sz val="10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color theme="1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2" borderId="5" xfId="1" applyFont="1" applyFill="1" applyBorder="1" applyAlignment="1">
      <alignment horizontal="center" vertical="center"/>
    </xf>
    <xf numFmtId="0" fontId="4" fillId="0" borderId="1" xfId="1" applyFont="1" applyBorder="1" applyAlignment="1">
      <alignment vertical="center" wrapText="1"/>
    </xf>
    <xf numFmtId="0" fontId="8" fillId="0" borderId="0" xfId="1" applyFont="1" applyAlignment="1">
      <alignment vertical="center"/>
    </xf>
    <xf numFmtId="0" fontId="4" fillId="0" borderId="6" xfId="1" applyFont="1" applyBorder="1" applyAlignment="1">
      <alignment vertical="center" wrapText="1"/>
    </xf>
    <xf numFmtId="0" fontId="11" fillId="0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5" fillId="0" borderId="0" xfId="1" applyFont="1" applyAlignment="1">
      <alignment vertical="center" wrapText="1"/>
    </xf>
    <xf numFmtId="164" fontId="5" fillId="0" borderId="0" xfId="1" applyNumberFormat="1" applyFont="1" applyAlignment="1">
      <alignment vertical="center"/>
    </xf>
    <xf numFmtId="164" fontId="5" fillId="0" borderId="0" xfId="1" applyNumberFormat="1" applyFont="1" applyAlignment="1">
      <alignment horizontal="center" vertical="center"/>
    </xf>
    <xf numFmtId="164" fontId="5" fillId="0" borderId="0" xfId="1" applyNumberFormat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12" fillId="0" borderId="0" xfId="1" applyFont="1" applyAlignment="1">
      <alignment vertical="center"/>
    </xf>
    <xf numFmtId="165" fontId="5" fillId="0" borderId="0" xfId="1" applyNumberFormat="1" applyFont="1" applyAlignment="1">
      <alignment vertical="center"/>
    </xf>
    <xf numFmtId="0" fontId="14" fillId="0" borderId="0" xfId="0" applyFont="1" applyAlignment="1">
      <alignment vertical="center"/>
    </xf>
    <xf numFmtId="0" fontId="9" fillId="0" borderId="0" xfId="1" applyFont="1" applyAlignment="1">
      <alignment vertical="center"/>
    </xf>
    <xf numFmtId="0" fontId="15" fillId="0" borderId="0" xfId="1" applyFont="1" applyFill="1" applyAlignment="1">
      <alignment vertical="center"/>
    </xf>
    <xf numFmtId="0" fontId="5" fillId="3" borderId="0" xfId="1" applyFont="1" applyFill="1" applyAlignment="1">
      <alignment vertical="center"/>
    </xf>
    <xf numFmtId="0" fontId="11" fillId="0" borderId="0" xfId="1" applyFont="1" applyBorder="1" applyAlignment="1">
      <alignment horizontal="left" vertical="center"/>
    </xf>
    <xf numFmtId="164" fontId="11" fillId="0" borderId="0" xfId="1" applyNumberFormat="1" applyFont="1" applyBorder="1" applyAlignment="1">
      <alignment horizontal="right" vertical="center"/>
    </xf>
    <xf numFmtId="164" fontId="16" fillId="0" borderId="0" xfId="0" applyNumberFormat="1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4" fontId="17" fillId="0" borderId="6" xfId="0" applyNumberFormat="1" applyFont="1" applyFill="1" applyBorder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 vertical="center" wrapText="1"/>
    </xf>
    <xf numFmtId="3" fontId="18" fillId="0" borderId="6" xfId="0" applyNumberFormat="1" applyFont="1" applyFill="1" applyBorder="1" applyAlignment="1">
      <alignment horizontal="center" vertical="center" wrapText="1"/>
    </xf>
    <xf numFmtId="164" fontId="16" fillId="0" borderId="6" xfId="0" applyNumberFormat="1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7" fillId="0" borderId="6" xfId="1" applyFont="1" applyBorder="1" applyAlignment="1">
      <alignment horizontal="left" vertical="center" wrapText="1"/>
    </xf>
    <xf numFmtId="0" fontId="20" fillId="0" borderId="6" xfId="1" applyFont="1" applyBorder="1" applyAlignment="1">
      <alignment horizontal="left" vertical="center" wrapText="1"/>
    </xf>
    <xf numFmtId="0" fontId="20" fillId="0" borderId="6" xfId="1" applyFont="1" applyFill="1" applyBorder="1" applyAlignment="1">
      <alignment horizontal="left" vertical="center" wrapText="1"/>
    </xf>
    <xf numFmtId="0" fontId="10" fillId="0" borderId="8" xfId="1" applyFont="1" applyBorder="1" applyAlignment="1">
      <alignment vertical="center" wrapText="1"/>
    </xf>
    <xf numFmtId="164" fontId="9" fillId="0" borderId="0" xfId="1" applyNumberFormat="1" applyFont="1" applyAlignment="1">
      <alignment vertical="center"/>
    </xf>
    <xf numFmtId="0" fontId="21" fillId="0" borderId="0" xfId="1" applyFont="1" applyFill="1" applyAlignment="1">
      <alignment vertical="center"/>
    </xf>
    <xf numFmtId="0" fontId="22" fillId="0" borderId="6" xfId="1" applyFont="1" applyBorder="1" applyAlignment="1">
      <alignment horizontal="left" vertical="center" wrapText="1"/>
    </xf>
    <xf numFmtId="0" fontId="10" fillId="0" borderId="6" xfId="1" applyFont="1" applyBorder="1" applyAlignment="1">
      <alignment vertical="center" wrapText="1"/>
    </xf>
    <xf numFmtId="4" fontId="22" fillId="0" borderId="7" xfId="1" applyNumberFormat="1" applyFont="1" applyFill="1" applyBorder="1" applyAlignment="1">
      <alignment horizontal="right" vertical="center"/>
    </xf>
    <xf numFmtId="4" fontId="20" fillId="0" borderId="7" xfId="1" applyNumberFormat="1" applyFont="1" applyFill="1" applyBorder="1" applyAlignment="1">
      <alignment horizontal="right" vertical="center"/>
    </xf>
    <xf numFmtId="4" fontId="18" fillId="0" borderId="7" xfId="2" applyNumberFormat="1" applyFont="1" applyBorder="1" applyAlignment="1">
      <alignment horizontal="right" vertical="center"/>
    </xf>
    <xf numFmtId="4" fontId="7" fillId="0" borderId="7" xfId="1" applyNumberFormat="1" applyFont="1" applyBorder="1" applyAlignment="1">
      <alignment horizontal="right" vertical="center"/>
    </xf>
    <xf numFmtId="4" fontId="4" fillId="0" borderId="6" xfId="1" applyNumberFormat="1" applyFont="1" applyBorder="1" applyAlignment="1">
      <alignment horizontal="right" vertical="center"/>
    </xf>
    <xf numFmtId="4" fontId="10" fillId="0" borderId="6" xfId="1" applyNumberFormat="1" applyFont="1" applyBorder="1" applyAlignment="1">
      <alignment horizontal="right" vertical="center"/>
    </xf>
    <xf numFmtId="4" fontId="4" fillId="0" borderId="7" xfId="1" applyNumberFormat="1" applyFont="1" applyFill="1" applyBorder="1" applyAlignment="1">
      <alignment horizontal="right" vertical="center"/>
    </xf>
    <xf numFmtId="4" fontId="10" fillId="0" borderId="12" xfId="1" applyNumberFormat="1" applyFont="1" applyFill="1" applyBorder="1" applyAlignment="1">
      <alignment horizontal="right" vertical="center"/>
    </xf>
    <xf numFmtId="4" fontId="10" fillId="0" borderId="8" xfId="1" applyNumberFormat="1" applyFont="1" applyBorder="1" applyAlignment="1">
      <alignment horizontal="right" vertical="center"/>
    </xf>
    <xf numFmtId="4" fontId="11" fillId="0" borderId="13" xfId="1" applyNumberFormat="1" applyFont="1" applyBorder="1" applyAlignment="1">
      <alignment horizontal="right" vertical="center"/>
    </xf>
    <xf numFmtId="4" fontId="11" fillId="0" borderId="9" xfId="1" applyNumberFormat="1" applyFont="1" applyBorder="1" applyAlignment="1">
      <alignment horizontal="right" vertical="center"/>
    </xf>
    <xf numFmtId="4" fontId="4" fillId="0" borderId="7" xfId="2" applyNumberFormat="1" applyFont="1" applyBorder="1" applyAlignment="1">
      <alignment horizontal="right" vertical="center" wrapText="1"/>
    </xf>
    <xf numFmtId="0" fontId="5" fillId="0" borderId="0" xfId="1" applyFont="1" applyAlignment="1">
      <alignment vertical="top" wrapText="1"/>
    </xf>
    <xf numFmtId="0" fontId="4" fillId="0" borderId="0" xfId="1" applyFont="1" applyAlignment="1">
      <alignment horizontal="center" vertical="center"/>
    </xf>
    <xf numFmtId="4" fontId="11" fillId="0" borderId="9" xfId="1" applyNumberFormat="1" applyFont="1" applyFill="1" applyBorder="1" applyAlignment="1">
      <alignment horizontal="right" vertical="center"/>
    </xf>
    <xf numFmtId="0" fontId="11" fillId="0" borderId="10" xfId="1" applyFont="1" applyBorder="1" applyAlignment="1">
      <alignment horizontal="left" vertical="center"/>
    </xf>
    <xf numFmtId="0" fontId="11" fillId="0" borderId="11" xfId="1" applyFont="1" applyBorder="1" applyAlignment="1">
      <alignment horizontal="left" vertical="center"/>
    </xf>
    <xf numFmtId="0" fontId="11" fillId="0" borderId="10" xfId="1" applyFont="1" applyBorder="1" applyAlignment="1">
      <alignment horizontal="left" vertical="center" wrapText="1"/>
    </xf>
    <xf numFmtId="0" fontId="11" fillId="0" borderId="11" xfId="1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Normalny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10" Type="http://schemas.openxmlformats.org/officeDocument/2006/relationships/usernames" Target="revisions/userNames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revisions/_rels/revisionHeaders.xml.rels><?xml version="1.0" encoding="UTF-8" standalone="yes"?>
<Relationships xmlns="http://schemas.openxmlformats.org/package/2006/relationships"><Relationship Id="rId47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E2E45DC-9E15-471B-B6E6-B03673BC26BF}" diskRevisions="1" revisionId="532">
  <header guid="{8E2E45DC-9E15-471B-B6E6-B03673BC26BF}" dateTime="2023-10-04T16:24:05" maxSheetId="2" userName="Mackiewicz Paweł" r:id="rId47" minRId="53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2" sId="1">
    <oc r="D3" t="inlineStr">
      <is>
        <t>Załącznik nr 6 do Umowy z dnia…….grudnia 2023 r. na realizację programu "Rządowy program wsparcia zadań zarządców infrastruktury kolejowej, w tym w zakresie utrzymania i remontów, do 2028 roku”</t>
      </is>
    </oc>
    <nc r="D3" t="inlineStr">
      <is>
        <t>do Umowy z dnia…….grudnia 2023 r. na realizację programu "Rządowy program wsparcia zadań zarządców infrastruktury kolejowej, w tym w zakresie utrzymania i remontów, do 2028 roku”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1"/>
  <sheetViews>
    <sheetView showGridLines="0" tabSelected="1" zoomScale="90" zoomScaleNormal="90" workbookViewId="0">
      <selection activeCell="D3" sqref="D3:H3"/>
    </sheetView>
  </sheetViews>
  <sheetFormatPr defaultColWidth="9" defaultRowHeight="14.25"/>
  <cols>
    <col min="1" max="1" width="8.5" style="5" customWidth="1"/>
    <col min="2" max="2" width="50.5" style="6" customWidth="1"/>
    <col min="3" max="7" width="15.5" style="6" customWidth="1"/>
    <col min="8" max="8" width="20.5" style="6" customWidth="1"/>
    <col min="9" max="9" width="9" style="6"/>
    <col min="10" max="10" width="9" style="6" customWidth="1"/>
    <col min="11" max="11" width="9.125" style="6" customWidth="1"/>
    <col min="12" max="12" width="9" style="6" customWidth="1"/>
    <col min="13" max="16384" width="9" style="6"/>
  </cols>
  <sheetData>
    <row r="1" spans="1:18" ht="31.7" customHeight="1">
      <c r="B1" s="7"/>
      <c r="I1" s="25"/>
      <c r="J1" s="25"/>
      <c r="K1" s="25"/>
      <c r="L1" s="25"/>
      <c r="M1" s="25"/>
      <c r="N1" s="25"/>
      <c r="O1" s="25"/>
      <c r="P1" s="25"/>
      <c r="Q1" s="25"/>
      <c r="R1" s="25"/>
    </row>
    <row r="2" spans="1:18" s="2" customFormat="1" ht="15.75" customHeight="1">
      <c r="A2" s="62" t="s">
        <v>20</v>
      </c>
      <c r="B2" s="62"/>
      <c r="C2" s="62"/>
      <c r="D2" s="62"/>
      <c r="E2" s="62"/>
      <c r="F2" s="62"/>
      <c r="G2" s="62"/>
      <c r="H2" s="62"/>
      <c r="I2" s="1"/>
    </row>
    <row r="3" spans="1:18" s="3" customFormat="1" ht="52.15" customHeight="1">
      <c r="D3" s="63" t="s">
        <v>23</v>
      </c>
      <c r="E3" s="63"/>
      <c r="F3" s="63"/>
      <c r="G3" s="63"/>
      <c r="H3" s="63"/>
      <c r="I3" s="4"/>
    </row>
    <row r="4" spans="1:18">
      <c r="J4" s="40"/>
    </row>
    <row r="5" spans="1:18" s="22" customFormat="1" ht="35.25" customHeight="1">
      <c r="A5" s="64" t="s">
        <v>19</v>
      </c>
      <c r="B5" s="64"/>
      <c r="C5" s="64"/>
      <c r="D5" s="64"/>
      <c r="E5" s="64"/>
      <c r="F5" s="64"/>
      <c r="G5" s="64"/>
      <c r="H5" s="64"/>
    </row>
    <row r="6" spans="1:18" ht="27" customHeight="1" thickBot="1"/>
    <row r="7" spans="1:18" s="7" customFormat="1" ht="31.7" customHeight="1">
      <c r="A7" s="65" t="s">
        <v>0</v>
      </c>
      <c r="B7" s="65" t="s">
        <v>1</v>
      </c>
      <c r="C7" s="67"/>
      <c r="D7" s="67"/>
      <c r="E7" s="67"/>
      <c r="F7" s="67"/>
      <c r="G7" s="68"/>
      <c r="H7" s="69" t="s">
        <v>21</v>
      </c>
    </row>
    <row r="8" spans="1:18" s="7" customFormat="1" ht="31.7" customHeight="1" thickBot="1">
      <c r="A8" s="66"/>
      <c r="B8" s="66"/>
      <c r="C8" s="8">
        <v>2024</v>
      </c>
      <c r="D8" s="8">
        <v>2025</v>
      </c>
      <c r="E8" s="8">
        <v>2026</v>
      </c>
      <c r="F8" s="8">
        <v>2027</v>
      </c>
      <c r="G8" s="8">
        <v>2028</v>
      </c>
      <c r="H8" s="70"/>
      <c r="I8" s="23"/>
      <c r="J8" s="23"/>
      <c r="K8" s="23"/>
    </row>
    <row r="9" spans="1:18" s="7" customFormat="1" ht="40.700000000000003" customHeight="1">
      <c r="A9" s="29" t="s">
        <v>5</v>
      </c>
      <c r="B9" s="9" t="s">
        <v>11</v>
      </c>
      <c r="C9" s="54">
        <f t="shared" ref="C9:G9" si="0">C10+C17</f>
        <v>70379.759999999995</v>
      </c>
      <c r="D9" s="54">
        <f t="shared" si="0"/>
        <v>78705.66</v>
      </c>
      <c r="E9" s="54">
        <f t="shared" si="0"/>
        <v>90298.31</v>
      </c>
      <c r="F9" s="54">
        <f t="shared" si="0"/>
        <v>103991.49</v>
      </c>
      <c r="G9" s="54">
        <f t="shared" si="0"/>
        <v>119545.5</v>
      </c>
      <c r="H9" s="54">
        <f t="shared" ref="H9" si="1">H10+H17</f>
        <v>462920.72</v>
      </c>
      <c r="I9" s="23"/>
      <c r="J9" s="39"/>
      <c r="K9" s="39"/>
      <c r="L9" s="39"/>
      <c r="M9" s="39"/>
      <c r="N9" s="39"/>
      <c r="O9" s="39"/>
      <c r="P9" s="39"/>
    </row>
    <row r="10" spans="1:18" s="10" customFormat="1" ht="31.7" customHeight="1">
      <c r="A10" s="30" t="s">
        <v>6</v>
      </c>
      <c r="B10" s="35" t="s">
        <v>12</v>
      </c>
      <c r="C10" s="46">
        <f>C11+C12+C14+C15+C16</f>
        <v>69246.34</v>
      </c>
      <c r="D10" s="46">
        <f>D11+D12+D14+D15+D16</f>
        <v>77430.78</v>
      </c>
      <c r="E10" s="46">
        <f>E11+E12+E14+E15+E16</f>
        <v>88870.44</v>
      </c>
      <c r="F10" s="46">
        <f>F11+F12+F14+F15+F16</f>
        <v>102392.28</v>
      </c>
      <c r="G10" s="46">
        <f>G11+G12+G14+G15+G16</f>
        <v>117754.39</v>
      </c>
      <c r="H10" s="47">
        <f t="shared" ref="H10:H20" si="2">SUM(C10:G10)</f>
        <v>455694.23</v>
      </c>
      <c r="I10" s="23"/>
      <c r="J10" s="23"/>
      <c r="K10" s="23"/>
    </row>
    <row r="11" spans="1:18" s="23" customFormat="1" ht="31.7" customHeight="1">
      <c r="A11" s="32">
        <v>1</v>
      </c>
      <c r="B11" s="41" t="s">
        <v>18</v>
      </c>
      <c r="C11" s="45">
        <v>31622.77</v>
      </c>
      <c r="D11" s="45">
        <v>35660.17</v>
      </c>
      <c r="E11" s="45">
        <v>43672.07</v>
      </c>
      <c r="F11" s="45">
        <v>52019.32</v>
      </c>
      <c r="G11" s="45">
        <v>62532.2</v>
      </c>
      <c r="H11" s="48">
        <f t="shared" si="2"/>
        <v>225506.53000000003</v>
      </c>
      <c r="J11" s="39"/>
      <c r="K11" s="39"/>
      <c r="L11" s="39"/>
      <c r="M11" s="39"/>
      <c r="N11" s="39"/>
      <c r="O11" s="39"/>
      <c r="P11" s="39"/>
    </row>
    <row r="12" spans="1:18" s="23" customFormat="1" ht="31.7" customHeight="1">
      <c r="A12" s="32">
        <v>2</v>
      </c>
      <c r="B12" s="41" t="s">
        <v>2</v>
      </c>
      <c r="C12" s="43">
        <v>6809.95</v>
      </c>
      <c r="D12" s="43">
        <v>7535.89</v>
      </c>
      <c r="E12" s="43">
        <v>8339.2199999999993</v>
      </c>
      <c r="F12" s="43">
        <v>9228.18</v>
      </c>
      <c r="G12" s="43">
        <v>10211.91</v>
      </c>
      <c r="H12" s="48">
        <f t="shared" si="2"/>
        <v>42125.149999999994</v>
      </c>
    </row>
    <row r="13" spans="1:18" s="23" customFormat="1" ht="31.7" customHeight="1">
      <c r="A13" s="32">
        <v>3</v>
      </c>
      <c r="B13" s="41" t="s">
        <v>22</v>
      </c>
      <c r="C13" s="43">
        <v>0</v>
      </c>
      <c r="D13" s="43">
        <v>0</v>
      </c>
      <c r="E13" s="43">
        <v>0</v>
      </c>
      <c r="F13" s="43">
        <v>0</v>
      </c>
      <c r="G13" s="43">
        <v>0</v>
      </c>
      <c r="H13" s="48">
        <f t="shared" si="2"/>
        <v>0</v>
      </c>
    </row>
    <row r="14" spans="1:18" s="24" customFormat="1" ht="31.7" customHeight="1">
      <c r="A14" s="31">
        <v>4</v>
      </c>
      <c r="B14" s="37" t="s">
        <v>13</v>
      </c>
      <c r="C14" s="44">
        <v>9279.85</v>
      </c>
      <c r="D14" s="44">
        <v>10270.42</v>
      </c>
      <c r="E14" s="44">
        <v>11366.73</v>
      </c>
      <c r="F14" s="44">
        <v>12580.06</v>
      </c>
      <c r="G14" s="44">
        <v>13922.91</v>
      </c>
      <c r="H14" s="47">
        <f t="shared" si="2"/>
        <v>57419.97</v>
      </c>
      <c r="I14" s="23"/>
      <c r="J14" s="23"/>
      <c r="K14" s="23"/>
    </row>
    <row r="15" spans="1:18" s="23" customFormat="1" ht="31.7" customHeight="1">
      <c r="A15" s="31">
        <v>5</v>
      </c>
      <c r="B15" s="36" t="s">
        <v>4</v>
      </c>
      <c r="C15" s="44">
        <v>3618.07</v>
      </c>
      <c r="D15" s="44">
        <v>4003.76</v>
      </c>
      <c r="E15" s="44">
        <v>4430.5600000000004</v>
      </c>
      <c r="F15" s="44">
        <v>4902.8599999999997</v>
      </c>
      <c r="G15" s="44">
        <v>5425.51</v>
      </c>
      <c r="H15" s="47">
        <f t="shared" si="2"/>
        <v>22380.760000000002</v>
      </c>
    </row>
    <row r="16" spans="1:18" s="10" customFormat="1" ht="31.7" customHeight="1">
      <c r="A16" s="32">
        <v>6</v>
      </c>
      <c r="B16" s="36" t="s">
        <v>3</v>
      </c>
      <c r="C16" s="44">
        <v>17915.7</v>
      </c>
      <c r="D16" s="44">
        <v>19960.54</v>
      </c>
      <c r="E16" s="44">
        <v>21061.86</v>
      </c>
      <c r="F16" s="44">
        <v>23661.86</v>
      </c>
      <c r="G16" s="44">
        <v>25661.86</v>
      </c>
      <c r="H16" s="47">
        <f t="shared" si="2"/>
        <v>108261.82</v>
      </c>
      <c r="I16" s="23"/>
      <c r="J16" s="39"/>
      <c r="K16" s="39"/>
      <c r="L16" s="39"/>
      <c r="M16" s="39"/>
      <c r="N16" s="39"/>
      <c r="O16" s="39"/>
      <c r="P16" s="39"/>
    </row>
    <row r="17" spans="1:16" s="7" customFormat="1" ht="100.5" customHeight="1">
      <c r="A17" s="33" t="s">
        <v>7</v>
      </c>
      <c r="B17" s="42" t="s">
        <v>14</v>
      </c>
      <c r="C17" s="49">
        <v>1133.42</v>
      </c>
      <c r="D17" s="49">
        <v>1274.8800000000001</v>
      </c>
      <c r="E17" s="49">
        <v>1427.87</v>
      </c>
      <c r="F17" s="49">
        <v>1599.21</v>
      </c>
      <c r="G17" s="49">
        <v>1791.11</v>
      </c>
      <c r="H17" s="47">
        <f t="shared" si="2"/>
        <v>7226.49</v>
      </c>
      <c r="I17" s="23"/>
      <c r="J17" s="23"/>
      <c r="K17" s="23"/>
    </row>
    <row r="18" spans="1:16" s="7" customFormat="1" ht="36" customHeight="1">
      <c r="A18" s="33" t="s">
        <v>8</v>
      </c>
      <c r="B18" s="11" t="s">
        <v>15</v>
      </c>
      <c r="C18" s="49">
        <v>358.29</v>
      </c>
      <c r="D18" s="49">
        <v>401.29</v>
      </c>
      <c r="E18" s="49">
        <v>449.44</v>
      </c>
      <c r="F18" s="49">
        <v>503.37</v>
      </c>
      <c r="G18" s="49">
        <v>563.78</v>
      </c>
      <c r="H18" s="47">
        <f t="shared" si="2"/>
        <v>2276.17</v>
      </c>
      <c r="I18" s="23"/>
      <c r="J18" s="39"/>
      <c r="K18" s="39"/>
      <c r="L18" s="39"/>
      <c r="M18" s="39"/>
      <c r="N18" s="39"/>
      <c r="O18" s="39"/>
      <c r="P18" s="39"/>
    </row>
    <row r="19" spans="1:16" s="7" customFormat="1" ht="40.700000000000003" customHeight="1" thickBot="1">
      <c r="A19" s="34" t="s">
        <v>9</v>
      </c>
      <c r="B19" s="38" t="s">
        <v>16</v>
      </c>
      <c r="C19" s="50">
        <v>120</v>
      </c>
      <c r="D19" s="50">
        <v>128</v>
      </c>
      <c r="E19" s="50">
        <v>136</v>
      </c>
      <c r="F19" s="50">
        <v>140</v>
      </c>
      <c r="G19" s="50">
        <v>142</v>
      </c>
      <c r="H19" s="51">
        <f t="shared" si="2"/>
        <v>666</v>
      </c>
      <c r="I19" s="23"/>
      <c r="J19" s="39"/>
      <c r="K19" s="39"/>
      <c r="L19" s="39"/>
      <c r="M19" s="39"/>
      <c r="N19" s="39"/>
      <c r="O19" s="39"/>
      <c r="P19" s="39"/>
    </row>
    <row r="20" spans="1:16" s="13" customFormat="1" ht="31.7" customHeight="1" thickBot="1">
      <c r="A20" s="58" t="s">
        <v>10</v>
      </c>
      <c r="B20" s="59"/>
      <c r="C20" s="52">
        <f>C9+C18+C19</f>
        <v>70858.049999999988</v>
      </c>
      <c r="D20" s="52">
        <f>D9+D18+D19</f>
        <v>79234.95</v>
      </c>
      <c r="E20" s="52">
        <f>E9+E18+E19</f>
        <v>90883.75</v>
      </c>
      <c r="F20" s="52">
        <f>F9+F18+F19</f>
        <v>104634.86</v>
      </c>
      <c r="G20" s="52">
        <f>G9+G18+G19</f>
        <v>120251.28</v>
      </c>
      <c r="H20" s="53">
        <f t="shared" si="2"/>
        <v>465862.89</v>
      </c>
      <c r="I20" s="23"/>
      <c r="J20" s="39"/>
      <c r="K20" s="39"/>
      <c r="L20" s="39"/>
      <c r="M20" s="39"/>
      <c r="N20" s="39"/>
      <c r="O20" s="39"/>
      <c r="P20" s="39"/>
    </row>
    <row r="21" spans="1:16" s="13" customFormat="1" ht="31.7" customHeight="1">
      <c r="A21" s="26"/>
      <c r="B21" s="26"/>
      <c r="C21" s="27"/>
      <c r="D21" s="27"/>
      <c r="E21" s="27"/>
      <c r="F21" s="27"/>
      <c r="G21" s="27"/>
      <c r="H21" s="27"/>
      <c r="I21" s="7"/>
      <c r="J21" s="28"/>
      <c r="K21" s="28"/>
      <c r="L21" s="12"/>
      <c r="M21" s="12"/>
      <c r="N21" s="12"/>
    </row>
    <row r="22" spans="1:16" s="13" customFormat="1" ht="31.7" customHeight="1">
      <c r="A22" s="26"/>
      <c r="B22" s="26"/>
      <c r="C22" s="27"/>
      <c r="D22" s="27"/>
      <c r="E22" s="27"/>
      <c r="F22" s="27"/>
      <c r="G22" s="27"/>
      <c r="H22" s="27"/>
      <c r="I22" s="7"/>
      <c r="J22" s="28"/>
      <c r="K22" s="28"/>
      <c r="L22" s="12"/>
      <c r="M22" s="12"/>
      <c r="N22" s="12"/>
    </row>
    <row r="23" spans="1:16" ht="15" thickBot="1">
      <c r="B23" s="14"/>
      <c r="C23" s="16"/>
      <c r="D23" s="15"/>
      <c r="E23" s="15"/>
      <c r="F23" s="15"/>
      <c r="G23" s="15"/>
      <c r="H23" s="17"/>
      <c r="I23" s="18"/>
      <c r="J23" s="18"/>
      <c r="K23" s="18"/>
      <c r="L23" s="18"/>
      <c r="M23" s="18"/>
      <c r="N23" s="18"/>
    </row>
    <row r="24" spans="1:16" s="20" customFormat="1" ht="40.700000000000003" customHeight="1" thickBot="1">
      <c r="A24" s="60" t="s">
        <v>17</v>
      </c>
      <c r="B24" s="61"/>
      <c r="C24" s="52">
        <f>C20</f>
        <v>70858.049999999988</v>
      </c>
      <c r="D24" s="52">
        <f t="shared" ref="D24:G24" si="3">D20</f>
        <v>79234.95</v>
      </c>
      <c r="E24" s="52">
        <f t="shared" si="3"/>
        <v>90883.75</v>
      </c>
      <c r="F24" s="52">
        <f t="shared" si="3"/>
        <v>104634.86</v>
      </c>
      <c r="G24" s="52">
        <f t="shared" si="3"/>
        <v>120251.28</v>
      </c>
      <c r="H24" s="57">
        <f>SUM(C24:G24)</f>
        <v>465862.89</v>
      </c>
      <c r="I24" s="19"/>
      <c r="J24" s="19"/>
      <c r="K24" s="19"/>
      <c r="L24" s="19"/>
      <c r="M24" s="19"/>
      <c r="N24" s="19"/>
    </row>
    <row r="25" spans="1:16">
      <c r="C25" s="21"/>
      <c r="D25" s="21"/>
      <c r="E25" s="21"/>
      <c r="F25" s="21"/>
      <c r="G25" s="21"/>
      <c r="H25" s="18"/>
      <c r="I25" s="18"/>
      <c r="J25" s="18"/>
      <c r="K25" s="18"/>
      <c r="L25" s="18"/>
      <c r="M25" s="18"/>
      <c r="N25" s="18"/>
    </row>
    <row r="26" spans="1:16">
      <c r="C26" s="15"/>
      <c r="D26" s="15"/>
      <c r="E26" s="15"/>
      <c r="F26" s="15"/>
      <c r="G26" s="15"/>
      <c r="H26" s="15"/>
      <c r="I26" s="18"/>
      <c r="J26" s="18"/>
      <c r="K26" s="18"/>
      <c r="L26" s="18"/>
      <c r="M26" s="18"/>
      <c r="N26" s="18"/>
    </row>
    <row r="27" spans="1:16" ht="99" customHeight="1">
      <c r="A27" s="56"/>
      <c r="B27" s="55"/>
      <c r="C27" s="15"/>
      <c r="D27" s="15"/>
      <c r="E27" s="15"/>
      <c r="F27" s="15"/>
      <c r="G27" s="15"/>
    </row>
    <row r="28" spans="1:16">
      <c r="B28" s="14"/>
      <c r="C28" s="14"/>
      <c r="D28" s="14"/>
      <c r="E28" s="14"/>
      <c r="F28" s="14"/>
      <c r="G28" s="14"/>
      <c r="H28" s="14"/>
    </row>
    <row r="29" spans="1:16">
      <c r="B29" s="14"/>
      <c r="C29" s="14"/>
      <c r="D29" s="14"/>
      <c r="E29" s="14"/>
      <c r="F29" s="14"/>
      <c r="G29" s="14"/>
      <c r="H29" s="14"/>
    </row>
    <row r="30" spans="1:16">
      <c r="B30" s="14"/>
      <c r="C30" s="14"/>
      <c r="D30" s="14"/>
      <c r="E30" s="14"/>
      <c r="F30" s="14"/>
      <c r="G30" s="14"/>
      <c r="H30" s="14"/>
    </row>
    <row r="31" spans="1:16">
      <c r="B31" s="14"/>
      <c r="C31" s="14"/>
      <c r="D31" s="14"/>
      <c r="E31" s="14"/>
      <c r="F31" s="14"/>
      <c r="G31" s="14"/>
      <c r="H31" s="14"/>
    </row>
  </sheetData>
  <customSheetViews>
    <customSheetView guid="{D393C05E-9A9B-4F38-BDD8-C6F19A930B76}" scale="90" showGridLines="0" fitToPage="1" topLeftCell="A2">
      <selection activeCell="I14" sqref="I14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63" orientation="landscape" r:id="rId1"/>
    </customSheetView>
    <customSheetView guid="{F69A9CA4-F73E-455F-BD40-DBE696D86AEE}" scale="90" showPageBreaks="1" showGridLines="0" fitToPage="1" printArea="1">
      <selection activeCell="J3" sqref="J3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64" orientation="landscape" r:id="rId2"/>
    </customSheetView>
    <customSheetView guid="{B0AF179D-E46B-4539-9317-179AE02A6870}" scale="55" showPageBreaks="1" showGridLines="0" fitToPage="1" printArea="1">
      <selection activeCell="A5" sqref="A5:H5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62" orientation="landscape" r:id="rId3"/>
    </customSheetView>
    <customSheetView guid="{FC42D3D6-DD66-47B4-9EE9-B3C7C8B9BFB7}" scale="80" showGridLines="0" fitToPage="1">
      <selection activeCell="L28" sqref="L28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63" orientation="landscape" r:id="rId4"/>
    </customSheetView>
    <customSheetView guid="{F2A0F611-7625-4221-B20C-45231BAA0E3F}" scale="80" showGridLines="0" fitToPage="1" topLeftCell="A4">
      <selection activeCell="C25" sqref="C25:G25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57" orientation="landscape" r:id="rId5"/>
    </customSheetView>
    <customSheetView guid="{45CABD82-88D0-4CBA-ADEC-30CE5645A42F}" scale="60" showPageBreaks="1" showGridLines="0" fitToPage="1" printArea="1" topLeftCell="A4">
      <selection activeCell="D33" sqref="D33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55" orientation="landscape" r:id="rId6"/>
    </customSheetView>
    <customSheetView guid="{086B0705-17E4-4DD4-9B17-908CB570503C}" scale="80" showPageBreaks="1" showGridLines="0" fitToPage="1" printArea="1" topLeftCell="A17">
      <selection activeCell="C34" sqref="C34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57" orientation="landscape" r:id="rId7"/>
    </customSheetView>
    <customSheetView guid="{898D7529-B182-419D-8387-07E9DBE4AEFC}" scale="80" showGridLines="0" fitToPage="1">
      <selection activeCell="B10" sqref="B10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58" orientation="landscape" r:id="rId8"/>
    </customSheetView>
    <customSheetView guid="{B28C9AE1-A301-4306-B61A-A190CEA3BF7E}" scale="80" showGridLines="0" fitToPage="1">
      <selection activeCell="B9" sqref="B9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60" orientation="landscape" r:id="rId9"/>
    </customSheetView>
    <customSheetView guid="{CB58D065-A503-4F02-AC05-04A4FE3FDF82}" scale="80" showPageBreaks="1" showGridLines="0" fitToPage="1" printArea="1" topLeftCell="A16">
      <selection activeCell="B1" sqref="B1:C1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58" orientation="landscape" r:id="rId10"/>
    </customSheetView>
    <customSheetView guid="{F5084999-653B-4DCA-9390-805B1455ECE1}" scale="80" showPageBreaks="1" showGridLines="0" fitToPage="1" printArea="1">
      <selection activeCell="C19" sqref="C19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63" orientation="landscape" r:id="rId11"/>
    </customSheetView>
    <customSheetView guid="{96DBFA1A-5CF3-4967-9FAB-1BBEA262F1CB}" scale="60" showPageBreaks="1" showGridLines="0" fitToPage="1" printArea="1">
      <selection activeCell="AC26" sqref="AC26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63" orientation="landscape" r:id="rId12"/>
    </customSheetView>
    <customSheetView guid="{FCFFD344-1962-459A-A1C9-56FF3772BD1D}" scale="90" showGridLines="0" fitToPage="1">
      <selection activeCell="D3" sqref="D3:H3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64" orientation="landscape" r:id="rId13"/>
    </customSheetView>
    <customSheetView guid="{BE965A8C-BD9B-4F60-88D2-9989FB92B41A}" scale="90" showGridLines="0" fitToPage="1">
      <selection activeCell="D3" sqref="D3:H3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63" orientation="landscape" r:id="rId14"/>
    </customSheetView>
  </customSheetViews>
  <mergeCells count="9">
    <mergeCell ref="A20:B20"/>
    <mergeCell ref="A24:B24"/>
    <mergeCell ref="A2:H2"/>
    <mergeCell ref="D3:H3"/>
    <mergeCell ref="A5:H5"/>
    <mergeCell ref="A7:A8"/>
    <mergeCell ref="B7:B8"/>
    <mergeCell ref="C7:G7"/>
    <mergeCell ref="H7:H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1" orientation="landscape" r:id="rId1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737FAB4BEF1044A5F7B6A3CB916EAC" ma:contentTypeVersion="0" ma:contentTypeDescription="Utwórz nowy dokument." ma:contentTypeScope="" ma:versionID="8807d0b104f3522ec81ce20e2a1850dd">
  <xsd:schema xmlns:xsd="http://www.w3.org/2001/XMLSchema" xmlns:xs="http://www.w3.org/2001/XMLSchema" xmlns:p="http://schemas.microsoft.com/office/2006/metadata/properties" xmlns:ns2="5790c09d-5b64-4959-95f9-23650bcbd207" targetNamespace="http://schemas.microsoft.com/office/2006/metadata/properties" ma:root="true" ma:fieldsID="967d39d7167160a3f34c95adddba83fb" ns2:_="">
    <xsd:import namespace="5790c09d-5b64-4959-95f9-23650bcbd2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0c09d-5b64-4959-95f9-23650bcbd20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entyfikator trwały" ma:description="Zachowaj identyfikator podczas dodawania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790c09d-5b64-4959-95f9-23650bcbd207">4M5JP5TFURRC-623-7</_dlc_DocId>
    <_dlc_DocIdUrl xmlns="5790c09d-5b64-4959-95f9-23650bcbd207">
      <Url>http://e-plk.plk-sa.pl/IKF/_layouts/15/DocIdRedir.aspx?ID=4M5JP5TFURRC-623-7</Url>
      <Description>4M5JP5TFURRC-623-7</Description>
    </_dlc_DocIdUrl>
  </documentManagement>
</p:properties>
</file>

<file path=customXml/itemProps1.xml><?xml version="1.0" encoding="utf-8"?>
<ds:datastoreItem xmlns:ds="http://schemas.openxmlformats.org/officeDocument/2006/customXml" ds:itemID="{3F6478EA-F613-43EF-B029-FAF261C5BE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DBFE913-AB67-4053-A7F4-9B2044FD72C8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A3EE721-025F-450B-9FD8-01E2759175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90c09d-5b64-4959-95f9-23650bcbd2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E8BA2A8-E165-4B2F-9554-D0AD2D11EFC0}">
  <ds:schemaRefs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5790c09d-5b64-4959-95f9-23650bcbd207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6 - Plan Kosztów</vt:lpstr>
      <vt:lpstr>'załącznik nr 6 - Plan Kosztów'!Obszar_wydruku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Sikora Ryszard</dc:creator>
  <cp:lastModifiedBy>Sitnicki Arkadiusz</cp:lastModifiedBy>
  <cp:lastPrinted>2019-06-26T12:17:35Z</cp:lastPrinted>
  <dcterms:created xsi:type="dcterms:W3CDTF">2016-10-11T07:20:41Z</dcterms:created>
  <dcterms:modified xsi:type="dcterms:W3CDTF">2023-11-30T16:26:10Z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0x0101007F737FAB4BEF1044A5F7B6A3CB916EAC</vt:lpwstr>
  </property>
  <property fmtid="{D5CDD505-2E9C-101B-9397-08002B2CF9AE}" pid="3" name="_dlc_DocIdItemGuid">
    <vt:lpwstr>ab81056d-1e53-4a60-98df-0b450a97ecef</vt:lpwstr>
  </property>
</Properties>
</file>